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icio" sheetId="1" state="visible" r:id="rId1"/>
    <sheet name="Supuestos" sheetId="2" state="visible" r:id="rId2"/>
    <sheet name="Matriz" sheetId="3" state="visible" r:id="rId3"/>
    <sheet name="TCO" sheetId="4" state="visible" r:id="rId4"/>
    <sheet name="Lectura CFO" sheetId="5" state="visible" r:id="rId5"/>
    <sheet name="Metodología" sheetId="6" state="visible" r:id="rId6"/>
  </sheets>
  <definedNames>
    <definedName name="SCORE_PIGMENT">Matriz!$D$39</definedName>
    <definedName name="TCO_TOTAL_ROW">TCO!$C$13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USD &quot;#,##0"/>
    <numFmt numFmtId="165" formatCode="0.0%"/>
    <numFmt numFmtId="166" formatCode="0.0"/>
  </numFmts>
  <fonts count="29">
    <font>
      <name val="Calibri"/>
      <family val="2"/>
      <color theme="1"/>
      <sz val="11"/>
      <scheme val="minor"/>
    </font>
    <font>
      <name val="Consolas"/>
      <b val="1"/>
      <color rgb="001B4486"/>
      <sz val="9"/>
    </font>
    <font>
      <name val="Georgia"/>
      <b val="1"/>
      <color rgb="001B4486"/>
      <sz val="28"/>
    </font>
    <font>
      <name val="Georgia"/>
      <i val="1"/>
      <color rgb="006B7280"/>
      <sz val="14"/>
    </font>
    <font>
      <name val="Georgia"/>
      <b val="1"/>
      <color rgb="000F172A"/>
      <sz val="44"/>
    </font>
    <font>
      <name val="Arial"/>
      <color rgb="001F2937"/>
      <sz val="10"/>
    </font>
    <font>
      <name val="Consolas"/>
      <b val="1"/>
      <color rgb="00FFFFFF"/>
      <sz val="9"/>
    </font>
    <font>
      <name val="Georgia"/>
      <b val="1"/>
      <color rgb="00FFFFFF"/>
      <sz val="16"/>
    </font>
    <font>
      <name val="Consolas"/>
      <color rgb="00FFFFFF"/>
      <sz val="10"/>
    </font>
    <font>
      <name val="Arial"/>
      <color rgb="00FFFFFF"/>
      <sz val="10"/>
    </font>
    <font>
      <name val="Georgia"/>
      <b val="1"/>
      <color rgb="001B4486"/>
      <sz val="14"/>
    </font>
    <font>
      <name val="Georgia"/>
      <b val="1"/>
      <color rgb="000F172A"/>
      <sz val="14"/>
    </font>
    <font>
      <name val="Arial"/>
      <color rgb="001F2937"/>
      <sz val="9"/>
    </font>
    <font>
      <name val="Georgia"/>
      <b val="1"/>
      <color rgb="001B4486"/>
      <sz val="20"/>
    </font>
    <font>
      <name val="Arial"/>
      <b val="1"/>
      <color rgb="000000FF"/>
      <sz val="10"/>
    </font>
    <font>
      <name val="Arial"/>
      <b val="1"/>
      <color rgb="000F172A"/>
      <sz val="10"/>
    </font>
    <font>
      <name val="Arial"/>
      <b val="1"/>
      <color rgb="00008000"/>
      <sz val="10"/>
    </font>
    <font>
      <name val="Arial"/>
      <b val="1"/>
      <color rgb="001B4486"/>
      <sz val="10"/>
    </font>
    <font>
      <name val="Consolas"/>
      <color rgb="006B7280"/>
      <sz val="8"/>
    </font>
    <font>
      <name val="Consolas"/>
      <b val="1"/>
      <color rgb="001B4486"/>
      <sz val="10"/>
    </font>
    <font>
      <name val="Georgia"/>
      <b val="1"/>
      <color rgb="001B4486"/>
      <sz val="12"/>
    </font>
    <font>
      <name val="Arial"/>
      <color rgb="00008000"/>
      <sz val="10"/>
    </font>
    <font>
      <name val="Georgia"/>
      <b val="1"/>
      <color rgb="000F172A"/>
      <sz val="36"/>
    </font>
    <font>
      <name val="Consolas"/>
      <b val="1"/>
      <color rgb="00DC2626"/>
      <sz val="9"/>
    </font>
    <font>
      <name val="Consolas"/>
      <b val="1"/>
      <color rgb="00D97706"/>
      <sz val="9"/>
    </font>
    <font>
      <name val="Consolas"/>
      <b val="1"/>
      <color rgb="00059669"/>
      <sz val="9"/>
    </font>
    <font>
      <name val="Georgia"/>
      <b val="1"/>
      <color rgb="000F172A"/>
      <sz val="22"/>
    </font>
    <font>
      <name val="Georgia"/>
      <b val="1"/>
      <i val="1"/>
      <color rgb="00C04A2E"/>
      <sz val="11"/>
    </font>
    <font>
      <name val="Arial"/>
      <color rgb="006B7280"/>
      <sz val="9"/>
    </font>
  </fonts>
  <fills count="6">
    <fill>
      <patternFill/>
    </fill>
    <fill>
      <patternFill patternType="gray125"/>
    </fill>
    <fill>
      <patternFill patternType="solid">
        <fgColor rgb="00F9FAFB"/>
      </patternFill>
    </fill>
    <fill>
      <patternFill patternType="solid">
        <fgColor rgb="001B4486"/>
      </patternFill>
    </fill>
    <fill>
      <patternFill patternType="solid">
        <fgColor rgb="00FFF7CC"/>
      </patternFill>
    </fill>
    <fill>
      <patternFill patternType="solid">
        <fgColor rgb="00F3F4F6"/>
      </patternFill>
    </fill>
  </fills>
  <borders count="5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ck">
        <color rgb="00C04A2E"/>
      </left>
    </border>
    <border>
      <bottom style="thin">
        <color rgb="00E5E7EB"/>
      </bottom>
    </border>
    <border>
      <top style="medium">
        <color rgb="001B4486"/>
      </top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1" fillId="2" borderId="1" pivotButton="0" quotePrefix="0" xfId="0"/>
    <xf numFmtId="0" fontId="0" fillId="2" borderId="1" pivotButton="0" quotePrefix="0" xfId="0"/>
    <xf numFmtId="0" fontId="4" fillId="2" borderId="2" pivotButton="0" quotePrefix="0" xfId="0"/>
    <xf numFmtId="0" fontId="5" fillId="2" borderId="1" applyAlignment="1" pivotButton="0" quotePrefix="0" xfId="0">
      <alignment horizontal="left" vertical="top" wrapText="1"/>
    </xf>
    <xf numFmtId="0" fontId="6" fillId="3" borderId="2" pivotButton="0" quotePrefix="0" xfId="0"/>
    <xf numFmtId="0" fontId="0" fillId="3" borderId="0" pivotButton="0" quotePrefix="0" xfId="0"/>
    <xf numFmtId="0" fontId="7" fillId="3" borderId="2" pivotButton="0" quotePrefix="0" xfId="0"/>
    <xf numFmtId="0" fontId="8" fillId="3" borderId="2" pivotButton="0" quotePrefix="0" xfId="0"/>
    <xf numFmtId="0" fontId="9" fillId="3" borderId="2" applyAlignment="1" pivotButton="0" quotePrefix="0" xfId="0">
      <alignment horizontal="left" vertical="top" wrapText="1"/>
    </xf>
    <xf numFmtId="0" fontId="10" fillId="0" borderId="3" pivotButton="0" quotePrefix="0" xfId="0"/>
    <xf numFmtId="0" fontId="11" fillId="0" borderId="3" pivotButton="0" quotePrefix="0" xfId="0"/>
    <xf numFmtId="0" fontId="12" fillId="0" borderId="3" applyAlignment="1" pivotButton="0" quotePrefix="0" xfId="0">
      <alignment horizontal="left" vertical="top" wrapText="1"/>
    </xf>
    <xf numFmtId="0" fontId="13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horizontal="left" vertical="top" wrapText="1"/>
    </xf>
    <xf numFmtId="0" fontId="14" fillId="0" borderId="0" pivotButton="0" quotePrefix="0" xfId="0"/>
    <xf numFmtId="0" fontId="12" fillId="0" borderId="0" pivotButton="0" quotePrefix="0" xfId="0"/>
    <xf numFmtId="0" fontId="15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5" fillId="0" borderId="0" pivotButton="0" quotePrefix="0" xfId="0"/>
    <xf numFmtId="0" fontId="14" fillId="4" borderId="1" pivotButton="0" quotePrefix="0" xfId="0"/>
    <xf numFmtId="164" fontId="14" fillId="4" borderId="1" pivotButton="0" quotePrefix="0" xfId="0"/>
    <xf numFmtId="165" fontId="14" fillId="4" borderId="1" pivotButton="0" quotePrefix="0" xfId="0"/>
    <xf numFmtId="165" fontId="17" fillId="0" borderId="0" pivotButton="0" quotePrefix="0" xfId="0"/>
    <xf numFmtId="0" fontId="1" fillId="5" borderId="0" applyAlignment="1" pivotButton="0" quotePrefix="0" xfId="0">
      <alignment horizontal="center" vertical="center" wrapText="1"/>
    </xf>
    <xf numFmtId="0" fontId="19" fillId="2" borderId="0" pivotButton="0" quotePrefix="0" xfId="0"/>
    <xf numFmtId="0" fontId="0" fillId="2" borderId="0" pivotButton="0" quotePrefix="0" xfId="0"/>
    <xf numFmtId="0" fontId="14" fillId="4" borderId="1" applyAlignment="1" pivotButton="0" quotePrefix="0" xfId="0">
      <alignment horizontal="center" vertical="center" wrapText="1"/>
    </xf>
    <xf numFmtId="0" fontId="20" fillId="0" borderId="0" pivotButton="0" quotePrefix="0" xfId="0"/>
    <xf numFmtId="166" fontId="10" fillId="0" borderId="4" applyAlignment="1" pivotButton="0" quotePrefix="0" xfId="0">
      <alignment horizontal="center" vertical="center" wrapText="1"/>
    </xf>
    <xf numFmtId="164" fontId="5" fillId="0" borderId="3" applyAlignment="1" pivotButton="0" quotePrefix="0" xfId="0">
      <alignment horizontal="right" vertical="center"/>
    </xf>
    <xf numFmtId="164" fontId="20" fillId="0" borderId="4" applyAlignment="1" pivotButton="0" quotePrefix="0" xfId="0">
      <alignment horizontal="right" vertical="center"/>
    </xf>
    <xf numFmtId="164" fontId="21" fillId="0" borderId="0" applyAlignment="1" pivotButton="0" quotePrefix="0" xfId="0">
      <alignment horizontal="right" vertical="center"/>
    </xf>
    <xf numFmtId="0" fontId="12" fillId="5" borderId="0" pivotButton="0" quotePrefix="0" xfId="0"/>
    <xf numFmtId="0" fontId="5" fillId="0" borderId="3" pivotButton="0" quotePrefix="0" xfId="0"/>
    <xf numFmtId="166" fontId="21" fillId="0" borderId="3" pivotButton="0" quotePrefix="0" xfId="0"/>
    <xf numFmtId="164" fontId="21" fillId="0" borderId="3" pivotButton="0" quotePrefix="0" xfId="0"/>
    <xf numFmtId="0" fontId="0" fillId="2" borderId="2" pivotButton="0" quotePrefix="0" xfId="0"/>
    <xf numFmtId="0" fontId="23" fillId="5" borderId="1" pivotButton="0" quotePrefix="0" xfId="0"/>
    <xf numFmtId="0" fontId="24" fillId="5" borderId="1" pivotButton="0" quotePrefix="0" xfId="0"/>
    <xf numFmtId="0" fontId="25" fillId="5" borderId="1" pivotButton="0" quotePrefix="0" xfId="0"/>
    <xf numFmtId="0" fontId="11" fillId="0" borderId="1" pivotButton="0" quotePrefix="0" xfId="0"/>
    <xf numFmtId="0" fontId="5" fillId="0" borderId="1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26" fillId="0" borderId="0" pivotButton="0" quotePrefix="0" xfId="0"/>
    <xf numFmtId="0" fontId="27" fillId="0" borderId="0" applyAlignment="1" pivotButton="0" quotePrefix="0" xfId="0">
      <alignment horizontal="left" vertical="top" wrapText="1"/>
    </xf>
    <xf numFmtId="0" fontId="28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charts/chart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TCO 3 años por vendor (USD)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'TCO'!$C$6:$F$6</f>
            </numRef>
          </cat>
          <val>
            <numRef>
              <f>'TCO'!$C$13</f>
            </numRef>
          </val>
        </ser>
        <ser>
          <idx val="1"/>
          <order val="1"/>
          <spPr>
            <a:ln>
              <a:prstDash val="solid"/>
            </a:ln>
          </spPr>
          <cat>
            <numRef>
              <f>'TCO'!$C$6:$F$6</f>
            </numRef>
          </cat>
          <val>
            <numRef>
              <f>'TCO'!$D$13</f>
            </numRef>
          </val>
        </ser>
        <ser>
          <idx val="2"/>
          <order val="2"/>
          <spPr>
            <a:ln>
              <a:prstDash val="solid"/>
            </a:ln>
          </spPr>
          <cat>
            <numRef>
              <f>'TCO'!$C$6:$F$6</f>
            </numRef>
          </cat>
          <val>
            <numRef>
              <f>'TCO'!$E$13</f>
            </numRef>
          </val>
        </ser>
        <ser>
          <idx val="3"/>
          <order val="3"/>
          <spPr>
            <a:ln>
              <a:prstDash val="solid"/>
            </a:ln>
          </spPr>
          <cat>
            <numRef>
              <f>'TCO'!$C$6:$F$6</f>
            </numRef>
          </cat>
          <val>
            <numRef>
              <f>'TCO'!$F$13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El Equipo CFOˣ</author>
  </authors>
  <commentList>
    <comment ref="C9" authorId="0" shapeId="0">
      <text>
        <t>Pigment justifica 3+, Cube ok desde 1-2, Anaplan necesita 5+ para amortizar.</t>
      </text>
    </comment>
    <comment ref="C10" authorId="0" shapeId="0">
      <text>
        <t>Bajo $10M: Cube. $10-50M: Pigment o Vena. $50M+: Anaplan o Pigment.</t>
      </text>
    </comment>
    <comment ref="C11" authorId="0" shapeId="0">
      <text>
        <t>1=1 entidad. 3=3-5 entidades, 1 moneda. 5=10+ entidades, multi-moneda.</t>
      </text>
    </comment>
    <comment ref="C13" authorId="0" shapeId="0">
      <text>
        <t>Tu límite ANTES de pelear por aprobación. Incluye license + impl + mantenimiento.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25</row>
      <rowOff>0</rowOff>
    </from>
    <ext cx="648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3:D39"/>
  <sheetViews>
    <sheetView showGridLines="0" showRowColHeaders="0"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38" customWidth="1" min="3" max="3"/>
    <col width="38" customWidth="1" min="4" max="4"/>
    <col width="2" customWidth="1" min="5" max="5"/>
  </cols>
  <sheetData>
    <row r="3">
      <c r="B3" s="1" t="inlineStr">
        <is>
          <t>PLANTILLA CFOˣ · CAPITAL · № 22</t>
        </is>
      </c>
    </row>
    <row r="4" ht="38" customHeight="1">
      <c r="B4" s="2" t="inlineStr">
        <is>
          <t>Vendor evaluation FP&amp;A</t>
        </is>
      </c>
    </row>
    <row r="5" ht="22" customHeight="1">
      <c r="B5" s="3" t="inlineStr">
        <is>
          <t>Pigment · Anaplan · Vena · Cube — destilado del caso № 22</t>
        </is>
      </c>
    </row>
    <row r="8">
      <c r="C8" s="4" t="inlineStr">
        <is>
          <t>DECISIÓN DOCUMENTADA</t>
        </is>
      </c>
      <c r="D8" s="5" t="n"/>
    </row>
    <row r="9" ht="56" customHeight="1">
      <c r="C9" s="6" t="inlineStr">
        <is>
          <t>$180K → $42K</t>
        </is>
      </c>
      <c r="D9" s="5" t="n"/>
    </row>
    <row r="10" ht="60" customHeight="1">
      <c r="C10" s="7" t="inlineStr">
        <is>
          <t>TCO anual de la elección óptima vs la default por nombre (Anaplan, asumida por inercia). Misma capacidad operacional, $138K USD/año preservados.</t>
        </is>
      </c>
      <c r="D10" s="5" t="n"/>
    </row>
    <row r="12">
      <c r="B12" s="8" t="inlineStr">
        <is>
          <t>CASO FUENTE</t>
        </is>
      </c>
      <c r="C12" s="9" t="n"/>
      <c r="D12" s="9" t="n"/>
    </row>
    <row r="13" ht="24" customHeight="1">
      <c r="B13" s="10" t="inlineStr">
        <is>
          <t>№ 22 · SaaS B2B · México + LATAM</t>
        </is>
      </c>
      <c r="C13" s="9" t="n"/>
      <c r="D13" s="9" t="n"/>
    </row>
    <row r="14">
      <c r="B14" s="11" t="inlineStr">
        <is>
          <t>SaaS B2B · $30M ARR · 4 personas FP&amp;A · México + 3 países LATAM</t>
        </is>
      </c>
      <c r="C14" s="9" t="n"/>
      <c r="D14" s="9" t="n"/>
    </row>
    <row r="15" ht="56" customHeight="1">
      <c r="B15" s="12" t="inlineStr">
        <is>
          <t>CFO de SaaS $30M ARR con 4-person FP&amp;A team operando en México + 3 países LATAM. Reemplazó Excel monolítico con vendor real tras evaluación de 25 criterios en 3 semanas. Caso en cfoexponencial.com/archivo/caso-22.</t>
        </is>
      </c>
      <c r="C15" s="9" t="n"/>
      <c r="D15" s="9" t="n"/>
    </row>
    <row r="17">
      <c r="B17" s="1" t="inlineStr">
        <is>
          <t>QUÉ INCLUYE ESTE ARCHIVO</t>
        </is>
      </c>
    </row>
    <row r="18" ht="26" customHeight="1">
      <c r="B18" s="13" t="inlineStr">
        <is>
          <t>01</t>
        </is>
      </c>
      <c r="C18" s="14" t="inlineStr">
        <is>
          <t>Matrix 5 × 4 × 5</t>
        </is>
      </c>
      <c r="D18" s="15" t="inlineStr">
        <is>
          <t>5 dimensiones, 4 vendors, 5 criterios por dimensión = 25 criterios scoreables 1-5.</t>
        </is>
      </c>
    </row>
    <row r="19" ht="26" customHeight="1">
      <c r="B19" s="13" t="inlineStr">
        <is>
          <t>02</t>
        </is>
      </c>
      <c r="C19" s="14" t="inlineStr">
        <is>
          <t>Pesos editables</t>
        </is>
      </c>
      <c r="D19" s="15" t="inlineStr">
        <is>
          <t>Cambiá los pesos de cada dimensión según tus prioridades. El ranking final recalcula.</t>
        </is>
      </c>
    </row>
    <row r="20" ht="26" customHeight="1">
      <c r="B20" s="13" t="inlineStr">
        <is>
          <t>03</t>
        </is>
      </c>
      <c r="C20" s="14" t="inlineStr">
        <is>
          <t>TCO Calculator 3 años</t>
        </is>
      </c>
      <c r="D20" s="15" t="inlineStr">
        <is>
          <t>Licencia + impl + mantenimiento + costo de cambio. Compara los 4 lado a lado.</t>
        </is>
      </c>
    </row>
    <row r="21" ht="26" customHeight="1">
      <c r="B21" s="13" t="inlineStr">
        <is>
          <t>04</t>
        </is>
      </c>
      <c r="C21" s="14" t="inlineStr">
        <is>
          <t>Heatmap automático</t>
        </is>
      </c>
      <c r="D21" s="15" t="inlineStr">
        <is>
          <t>Color scale en los scores: rojo donde el vendor es débil, verde donde brilla.</t>
        </is>
      </c>
    </row>
    <row r="22" ht="26" customHeight="1">
      <c r="B22" s="13" t="inlineStr">
        <is>
          <t>05</t>
        </is>
      </c>
      <c r="C22" s="14" t="inlineStr">
        <is>
          <t>Ranking weighted</t>
        </is>
      </c>
      <c r="D22" s="15" t="inlineStr">
        <is>
          <t>Score weighted-avg por vendor con conditional formatting. El ganador es obvio.</t>
        </is>
      </c>
    </row>
    <row r="23" ht="26" customHeight="1">
      <c r="B23" s="13" t="inlineStr">
        <is>
          <t>06</t>
        </is>
      </c>
      <c r="C23" s="14" t="inlineStr">
        <is>
          <t>Metodología defensible</t>
        </is>
      </c>
      <c r="D23" s="15" t="inlineStr">
        <is>
          <t>8 errores típicos en vendor selection + framework para presentar al CEO/board.</t>
        </is>
      </c>
    </row>
    <row r="25">
      <c r="B25" s="1" t="inlineStr">
        <is>
          <t>CÓMO USARLA · 5 PASOS</t>
        </is>
      </c>
    </row>
    <row r="26" ht="28" customHeight="1">
      <c r="B26" s="16" t="inlineStr">
        <is>
          <t>1</t>
        </is>
      </c>
      <c r="C26" s="17" t="inlineStr">
        <is>
          <t>Verifica los scores del caso</t>
        </is>
      </c>
      <c r="D26" s="18" t="inlineStr">
        <is>
          <t>Sheet Matriz: 25 criterios pre-cargados con el scoring del caso № 22 (defendible, no opinable).</t>
        </is>
      </c>
    </row>
    <row r="27" ht="28" customHeight="1">
      <c r="B27" s="16" t="inlineStr">
        <is>
          <t>2</t>
        </is>
      </c>
      <c r="C27" s="17" t="inlineStr">
        <is>
          <t>Ajusta los pesos a tu prioridad</t>
        </is>
      </c>
      <c r="D27" s="18" t="inlineStr">
        <is>
          <t>Sheet Matriz, columna B: 5 dimensiones, ajustá pesos para que sumen 100%.</t>
        </is>
      </c>
    </row>
    <row r="28" ht="28" customHeight="1">
      <c r="B28" s="16" t="inlineStr">
        <is>
          <t>3</t>
        </is>
      </c>
      <c r="C28" s="17" t="inlineStr">
        <is>
          <t>Sustituye scores donde tengas info propia</t>
        </is>
      </c>
      <c r="D28" s="18" t="inlineStr">
        <is>
          <t>Si demoaste un vendor y tu experiencia difiere, sobrescribí la celda. Las negras (totales) recalculan.</t>
        </is>
      </c>
    </row>
    <row r="29" ht="28" customHeight="1">
      <c r="B29" s="16" t="inlineStr">
        <is>
          <t>4</t>
        </is>
      </c>
      <c r="C29" s="17" t="inlineStr">
        <is>
          <t>Lee la Lectura CFO</t>
        </is>
      </c>
      <c r="D29" s="18" t="inlineStr">
        <is>
          <t>El ranking final con score weighted, TCO 3-año, y la recomendación condicional sobre tu perfil de empresa.</t>
        </is>
      </c>
    </row>
    <row r="30" ht="28" customHeight="1">
      <c r="B30" s="16" t="inlineStr">
        <is>
          <t>5</t>
        </is>
      </c>
      <c r="C30" s="17" t="inlineStr">
        <is>
          <t>Presentá al CEO/board</t>
        </is>
      </c>
      <c r="D30" s="18" t="inlineStr">
        <is>
          <t>Imprimí la Lectura CFO + el brief PDF. Decisión documentada en 1 página + metodología en 3.</t>
        </is>
      </c>
    </row>
    <row r="33">
      <c r="B33" s="1" t="inlineStr">
        <is>
          <t>CONVENCIÓN DE COLORES</t>
        </is>
      </c>
    </row>
    <row r="34">
      <c r="B34" s="19" t="inlineStr">
        <is>
          <t>Azul</t>
        </is>
      </c>
      <c r="C34" s="20" t="inlineStr">
        <is>
          <t>input editable</t>
        </is>
      </c>
    </row>
    <row r="35">
      <c r="B35" s="21" t="inlineStr">
        <is>
          <t>Negro</t>
        </is>
      </c>
      <c r="C35" s="20" t="inlineStr">
        <is>
          <t>fórmula (no edites)</t>
        </is>
      </c>
    </row>
    <row r="36">
      <c r="B36" s="22" t="inlineStr">
        <is>
          <t>Verde</t>
        </is>
      </c>
      <c r="C36" s="20" t="inlineStr">
        <is>
          <t>link entre hojas</t>
        </is>
      </c>
    </row>
    <row r="37">
      <c r="B37" s="23" t="inlineStr">
        <is>
          <t>Cobalto</t>
        </is>
      </c>
      <c r="C37" s="20" t="inlineStr">
        <is>
          <t>output del modelo</t>
        </is>
      </c>
    </row>
    <row r="39">
      <c r="B39" s="24" t="inlineStr">
        <is>
          <t>cfoexponencial.com · El Equipo CFOˣ · v2.0 · Mayo 2026</t>
        </is>
      </c>
    </row>
  </sheetData>
  <pageMargins left="0.4" right="0.4" top="0.4" bottom="0.4" header="0.5" footer="0.5"/>
  <pageSetup orientation="portrait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2:C2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2" customWidth="1" min="2" max="2"/>
    <col width="18" customWidth="1" min="3" max="3"/>
    <col width="38" customWidth="1" min="4" max="4"/>
  </cols>
  <sheetData>
    <row r="2">
      <c r="B2" s="1" t="inlineStr">
        <is>
          <t>SUPUESTOS · PERFIL DE LA EMPRESA</t>
        </is>
      </c>
    </row>
    <row r="3">
      <c r="B3" s="3" t="inlineStr">
        <is>
          <t>El modelo ajusta recomendaciones según tu perfil</t>
        </is>
      </c>
    </row>
    <row r="6">
      <c r="B6" s="17" t="inlineStr">
        <is>
          <t>PERFIL OPERACIONAL</t>
        </is>
      </c>
    </row>
    <row r="9">
      <c r="B9" s="25" t="inlineStr">
        <is>
          <t>Personas en FP&amp;A team:</t>
        </is>
      </c>
      <c r="C9" s="26" t="n">
        <v>4</v>
      </c>
    </row>
    <row r="10">
      <c r="B10" s="25" t="inlineStr">
        <is>
          <t>ARR actual (USD M):</t>
        </is>
      </c>
      <c r="C10" s="26" t="n">
        <v>30</v>
      </c>
    </row>
    <row r="11">
      <c r="B11" s="25" t="inlineStr">
        <is>
          <t>Complejidad consolidación (1-5):</t>
        </is>
      </c>
      <c r="C11" s="26" t="n">
        <v>3</v>
      </c>
    </row>
    <row r="13">
      <c r="B13" s="25" t="inlineStr">
        <is>
          <t>Budget anual TCO (USD):</t>
        </is>
      </c>
      <c r="C13" s="27" t="n">
        <v>100000</v>
      </c>
    </row>
    <row r="16">
      <c r="B16" s="17" t="inlineStr">
        <is>
          <t>PRIORIDAD POR DIMENSIÓN</t>
        </is>
      </c>
    </row>
    <row r="17">
      <c r="B17" s="20" t="inlineStr">
        <is>
          <t>Pesos editables — deben sumar 100%</t>
        </is>
      </c>
    </row>
    <row r="19">
      <c r="B19" s="25" t="inlineStr">
        <is>
          <t>Funcionalidad</t>
        </is>
      </c>
      <c r="C19" s="28" t="n">
        <v>0.3</v>
      </c>
    </row>
    <row r="20">
      <c r="B20" s="25" t="inlineStr">
        <is>
          <t>UX y velocidad</t>
        </is>
      </c>
      <c r="C20" s="28" t="n">
        <v>0.2</v>
      </c>
    </row>
    <row r="21">
      <c r="B21" s="25" t="inlineStr">
        <is>
          <t>TCO (3 años)</t>
        </is>
      </c>
      <c r="C21" s="28" t="n">
        <v>0.2</v>
      </c>
    </row>
    <row r="22">
      <c r="B22" s="25" t="inlineStr">
        <is>
          <t>Encaje LATAM</t>
        </is>
      </c>
      <c r="C22" s="28" t="n">
        <v>0.15</v>
      </c>
    </row>
    <row r="23">
      <c r="B23" s="25" t="inlineStr">
        <is>
          <t>Salud del vendor</t>
        </is>
      </c>
      <c r="C23" s="28" t="n">
        <v>0.15</v>
      </c>
    </row>
    <row r="24">
      <c r="B24" s="23" t="inlineStr">
        <is>
          <t>Total (debe ser 100%):</t>
        </is>
      </c>
      <c r="C24" s="29">
        <f>SUM(C19:C23)</f>
        <v/>
      </c>
    </row>
    <row r="28">
      <c r="B28" s="24" t="inlineStr">
        <is>
          <t>cfoexponencial.com · El Equipo CFOˣ · v2.0 · Mayo 2026</t>
        </is>
      </c>
    </row>
  </sheetData>
  <pageMargins left="0.4" right="0.4" top="0.4" bottom="0.4" header="0.5" footer="0.5"/>
  <pageSetup orientation="portrait" fitToHeight="1" fitToWidth="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B2:G4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6" customWidth="1" min="2" max="2"/>
    <col width="38" customWidth="1" min="3" max="3"/>
    <col width="12" customWidth="1" min="4" max="4"/>
    <col width="12" customWidth="1" min="5" max="5"/>
    <col width="12" customWidth="1" min="6" max="6"/>
    <col width="12" customWidth="1" min="7" max="7"/>
    <col width="2" customWidth="1" min="8" max="8"/>
  </cols>
  <sheetData>
    <row r="2">
      <c r="B2" s="1" t="inlineStr">
        <is>
          <t>MATRIZ DE EVALUACIÓN · 25 CRITERIOS</t>
        </is>
      </c>
    </row>
    <row r="3">
      <c r="B3" s="3" t="inlineStr">
        <is>
          <t>Score 1-5 (1=pobre, 5=excelente)</t>
        </is>
      </c>
    </row>
    <row r="6">
      <c r="B6" s="1" t="inlineStr">
        <is>
          <t>Criterio</t>
        </is>
      </c>
      <c r="C6" s="1" t="inlineStr">
        <is>
          <t>Nota</t>
        </is>
      </c>
      <c r="D6" s="30" t="inlineStr">
        <is>
          <t>Pigment</t>
        </is>
      </c>
      <c r="E6" s="30" t="inlineStr">
        <is>
          <t>Anaplan</t>
        </is>
      </c>
      <c r="F6" s="30" t="inlineStr">
        <is>
          <t>Vena</t>
        </is>
      </c>
      <c r="G6" s="30" t="inlineStr">
        <is>
          <t>Cube</t>
        </is>
      </c>
    </row>
    <row r="8">
      <c r="B8" s="31" t="inlineStr">
        <is>
          <t>FUNCIONALIDAD</t>
        </is>
      </c>
      <c r="C8" s="32" t="n"/>
      <c r="D8" s="32" t="n"/>
      <c r="E8" s="32" t="n"/>
      <c r="F8" s="32" t="n"/>
      <c r="G8" s="32" t="n"/>
    </row>
    <row r="9" ht="22" customHeight="1">
      <c r="B9" s="25" t="inlineStr">
        <is>
          <t>Rolling forecast</t>
        </is>
      </c>
      <c r="C9" s="18" t="inlineStr">
        <is>
          <t>Capacidad nativa de mover el horizonte semanal/mensual sin re-modelar.</t>
        </is>
      </c>
      <c r="D9" s="33" t="n">
        <v>5</v>
      </c>
      <c r="E9" s="33" t="n">
        <v>5</v>
      </c>
      <c r="F9" s="33" t="n">
        <v>3</v>
      </c>
      <c r="G9" s="33" t="n">
        <v>4</v>
      </c>
    </row>
    <row r="10" ht="22" customHeight="1">
      <c r="B10" s="25" t="inlineStr">
        <is>
          <t>Escenarios + drivers</t>
        </is>
      </c>
      <c r="C10" s="18" t="inlineStr">
        <is>
          <t>Modelos paramétricos (no hardcoded). Cambios propagan vía Calc engine.</t>
        </is>
      </c>
      <c r="D10" s="33" t="n">
        <v>5</v>
      </c>
      <c r="E10" s="33" t="n">
        <v>5</v>
      </c>
      <c r="F10" s="33" t="n">
        <v>3</v>
      </c>
      <c r="G10" s="33" t="n">
        <v>4</v>
      </c>
    </row>
    <row r="11" ht="22" customHeight="1">
      <c r="B11" s="25" t="inlineStr">
        <is>
          <t>Consolidación multi-entity</t>
        </is>
      </c>
      <c r="C11" s="18" t="inlineStr">
        <is>
          <t>FX dual, eliminaciones intercompany, GAAP↔IFRS bridges.</t>
        </is>
      </c>
      <c r="D11" s="33" t="n">
        <v>4</v>
      </c>
      <c r="E11" s="33" t="n">
        <v>5</v>
      </c>
      <c r="F11" s="33" t="n">
        <v>3</v>
      </c>
      <c r="G11" s="33" t="n">
        <v>3</v>
      </c>
    </row>
    <row r="12" ht="22" customHeight="1">
      <c r="B12" s="25" t="inlineStr">
        <is>
          <t>Reportería operacional</t>
        </is>
      </c>
      <c r="C12" s="18" t="inlineStr">
        <is>
          <t>Dashboards self-service, ad-hoc analysis, drill-down a transacción.</t>
        </is>
      </c>
      <c r="D12" s="33" t="n">
        <v>5</v>
      </c>
      <c r="E12" s="33" t="n">
        <v>4</v>
      </c>
      <c r="F12" s="33" t="n">
        <v>4</v>
      </c>
      <c r="G12" s="33" t="n">
        <v>4</v>
      </c>
    </row>
    <row r="13" ht="22" customHeight="1">
      <c r="B13" s="25" t="inlineStr">
        <is>
          <t>Workflow + approvals</t>
        </is>
      </c>
      <c r="C13" s="18" t="inlineStr">
        <is>
          <t>Submisión/revisión presupuestal con audit trail. Requerido para SOX-light.</t>
        </is>
      </c>
      <c r="D13" s="33" t="n">
        <v>4</v>
      </c>
      <c r="E13" s="33" t="n">
        <v>5</v>
      </c>
      <c r="F13" s="33" t="n">
        <v>4</v>
      </c>
      <c r="G13" s="33" t="n">
        <v>3</v>
      </c>
    </row>
    <row r="14">
      <c r="B14" s="31" t="inlineStr">
        <is>
          <t>UX Y VELOCIDAD</t>
        </is>
      </c>
      <c r="C14" s="32" t="n"/>
      <c r="D14" s="32" t="n"/>
      <c r="E14" s="32" t="n"/>
      <c r="F14" s="32" t="n"/>
      <c r="G14" s="32" t="n"/>
    </row>
    <row r="15" ht="22" customHeight="1">
      <c r="B15" s="25" t="inlineStr">
        <is>
          <t>Time-to-value (semanas)</t>
        </is>
      </c>
      <c r="C15" s="18" t="inlineStr">
        <is>
          <t>Desde firma hasta primer dashboard productivo. Caso 22: Pigment 6, Anaplan 16, Vena 8, Cube 4.</t>
        </is>
      </c>
      <c r="D15" s="33" t="n">
        <v>5</v>
      </c>
      <c r="E15" s="33" t="n">
        <v>2</v>
      </c>
      <c r="F15" s="33" t="n">
        <v>4</v>
      </c>
      <c r="G15" s="33" t="n">
        <v>5</v>
      </c>
    </row>
    <row r="16" ht="22" customHeight="1">
      <c r="B16" s="25" t="inlineStr">
        <is>
          <t>Curva de aprendizaje</t>
        </is>
      </c>
      <c r="C16" s="18" t="inlineStr">
        <is>
          <t>Días para que un analista FP&amp;A construya su primer modelo. Cuanto menos, mejor.</t>
        </is>
      </c>
      <c r="D16" s="33" t="n">
        <v>5</v>
      </c>
      <c r="E16" s="33" t="n">
        <v>2</v>
      </c>
      <c r="F16" s="33" t="n">
        <v>4</v>
      </c>
      <c r="G16" s="33" t="n">
        <v>5</v>
      </c>
    </row>
    <row r="17" ht="22" customHeight="1">
      <c r="B17" s="25" t="inlineStr">
        <is>
          <t>Formula language</t>
        </is>
      </c>
      <c r="C17" s="18" t="inlineStr">
        <is>
          <t>Pigment: visual + Pyx. Anaplan: ANAPLAN proprietary. Vena: Excel native. Cube: Excel-like.</t>
        </is>
      </c>
      <c r="D17" s="33" t="n">
        <v>4</v>
      </c>
      <c r="E17" s="33" t="n">
        <v>3</v>
      </c>
      <c r="F17" s="33" t="n">
        <v>5</v>
      </c>
      <c r="G17" s="33" t="n">
        <v>5</v>
      </c>
    </row>
    <row r="18" ht="22" customHeight="1">
      <c r="B18" s="25" t="inlineStr">
        <is>
          <t>Dashboard authoring</t>
        </is>
      </c>
      <c r="C18" s="18" t="inlineStr">
        <is>
          <t>Cuánto tiempo toma armar un board view nuevo. Caso 22 promedio: Pigment 15min, Anaplan 2h.</t>
        </is>
      </c>
      <c r="D18" s="33" t="n">
        <v>5</v>
      </c>
      <c r="E18" s="33" t="n">
        <v>3</v>
      </c>
      <c r="F18" s="33" t="n">
        <v>4</v>
      </c>
      <c r="G18" s="33" t="n">
        <v>4</v>
      </c>
    </row>
    <row r="19" ht="22" customHeight="1">
      <c r="B19" s="25" t="inlineStr">
        <is>
          <t>Mobile / offline</t>
        </is>
      </c>
      <c r="C19" s="18" t="inlineStr">
        <is>
          <t>Acceso desde el celular, viendo dashboards en transit. Caso 22 valoró menos pero existe.</t>
        </is>
      </c>
      <c r="D19" s="33" t="n">
        <v>4</v>
      </c>
      <c r="E19" s="33" t="n">
        <v>3</v>
      </c>
      <c r="F19" s="33" t="n">
        <v>3</v>
      </c>
      <c r="G19" s="33" t="n">
        <v>3</v>
      </c>
    </row>
    <row r="20">
      <c r="B20" s="31" t="inlineStr">
        <is>
          <t>TCO (3 AÑOS)</t>
        </is>
      </c>
      <c r="C20" s="32" t="n"/>
      <c r="D20" s="32" t="n"/>
      <c r="E20" s="32" t="n"/>
      <c r="F20" s="32" t="n"/>
      <c r="G20" s="32" t="n"/>
    </row>
    <row r="21" ht="22" customHeight="1">
      <c r="B21" s="25" t="inlineStr">
        <is>
          <t>Licencia anual</t>
        </is>
      </c>
      <c r="C21" s="18" t="inlineStr">
        <is>
          <t>Pigment $42K/yr, Anaplan $180K, Vena $35K, Cube $24K (caso 22, 4 users named).</t>
        </is>
      </c>
      <c r="D21" s="33" t="n">
        <v>3</v>
      </c>
      <c r="E21" s="33" t="n">
        <v>1</v>
      </c>
      <c r="F21" s="33" t="n">
        <v>4</v>
      </c>
      <c r="G21" s="33" t="n">
        <v>5</v>
      </c>
    </row>
    <row r="22" ht="22" customHeight="1">
      <c r="B22" s="25" t="inlineStr">
        <is>
          <t>Implementación inicial</t>
        </is>
      </c>
      <c r="C22" s="18" t="inlineStr">
        <is>
          <t>Pigment $20K, Anaplan $120K (partner mandatorio), Vena $15K, Cube $6K.</t>
        </is>
      </c>
      <c r="D22" s="33" t="n">
        <v>4</v>
      </c>
      <c r="E22" s="33" t="n">
        <v>1</v>
      </c>
      <c r="F22" s="33" t="n">
        <v>4</v>
      </c>
      <c r="G22" s="33" t="n">
        <v>5</v>
      </c>
    </row>
    <row r="23" ht="22" customHeight="1">
      <c r="B23" s="25" t="inlineStr">
        <is>
          <t>Mantenimiento ongoing</t>
        </is>
      </c>
      <c r="C23" s="18" t="inlineStr">
        <is>
          <t>Caso 22: 0.25 FTE Pigment, 1 FTE Anaplan, 0.4 FTE Vena, 0.15 FTE Cube.</t>
        </is>
      </c>
      <c r="D23" s="33" t="n">
        <v>4</v>
      </c>
      <c r="E23" s="33" t="n">
        <v>1</v>
      </c>
      <c r="F23" s="33" t="n">
        <v>3</v>
      </c>
      <c r="G23" s="33" t="n">
        <v>5</v>
      </c>
    </row>
    <row r="24" ht="22" customHeight="1">
      <c r="B24" s="25" t="inlineStr">
        <is>
          <t>Costo de cambio</t>
        </is>
      </c>
      <c r="C24" s="18" t="inlineStr">
        <is>
          <t>Si tenés que salirte. Pigment exports JSON, Anaplan exports CSV. Lock-in real.</t>
        </is>
      </c>
      <c r="D24" s="33" t="n">
        <v>3</v>
      </c>
      <c r="E24" s="33" t="n">
        <v>2</v>
      </c>
      <c r="F24" s="33" t="n">
        <v>4</v>
      </c>
      <c r="G24" s="33" t="n">
        <v>4</v>
      </c>
    </row>
    <row r="25" ht="22" customHeight="1">
      <c r="B25" s="25" t="inlineStr">
        <is>
          <t>Integraciones</t>
        </is>
      </c>
      <c r="C25" s="18" t="inlineStr">
        <is>
          <t>Conectores nativos a tu ERP (SAP, NetSuite, Oracle). Snowflake. APIs.</t>
        </is>
      </c>
      <c r="D25" s="33" t="n">
        <v>4</v>
      </c>
      <c r="E25" s="33" t="n">
        <v>5</v>
      </c>
      <c r="F25" s="33" t="n">
        <v>3</v>
      </c>
      <c r="G25" s="33" t="n">
        <v>3</v>
      </c>
    </row>
    <row r="26">
      <c r="B26" s="31" t="inlineStr">
        <is>
          <t>ENCAJE LATAM</t>
        </is>
      </c>
      <c r="C26" s="32" t="n"/>
      <c r="D26" s="32" t="n"/>
      <c r="E26" s="32" t="n"/>
      <c r="F26" s="32" t="n"/>
      <c r="G26" s="32" t="n"/>
    </row>
    <row r="27" ht="22" customHeight="1">
      <c r="B27" s="25" t="inlineStr">
        <is>
          <t>Soporte en español</t>
        </is>
      </c>
      <c r="C27" s="18" t="inlineStr">
        <is>
          <t>Documentación, training, support. Anaplan tiene LATAM team, Pigment recién entrando.</t>
        </is>
      </c>
      <c r="D27" s="33" t="n">
        <v>3</v>
      </c>
      <c r="E27" s="33" t="n">
        <v>4</v>
      </c>
      <c r="F27" s="33" t="n">
        <v>3</v>
      </c>
      <c r="G27" s="33" t="n">
        <v>2</v>
      </c>
    </row>
    <row r="28" ht="22" customHeight="1">
      <c r="B28" s="25" t="inlineStr">
        <is>
          <t>Manejo de MXN multi-moneda</t>
        </is>
      </c>
      <c r="C28" s="18" t="inlineStr">
        <is>
          <t>Revaluación FX, FIX integration, contabilidad en MXN funcional.</t>
        </is>
      </c>
      <c r="D28" s="33" t="n">
        <v>4</v>
      </c>
      <c r="E28" s="33" t="n">
        <v>5</v>
      </c>
      <c r="F28" s="33" t="n">
        <v>3</v>
      </c>
      <c r="G28" s="33" t="n">
        <v>3</v>
      </c>
    </row>
    <row r="29" ht="22" customHeight="1">
      <c r="B29" s="25" t="inlineStr">
        <is>
          <t>Integración SAT/CFDI</t>
        </is>
      </c>
      <c r="C29" s="18" t="inlineStr">
        <is>
          <t>Cero nativos. Todos requieren middleware. Pigment+Anaplan tienen partners locales.</t>
        </is>
      </c>
      <c r="D29" s="33" t="n">
        <v>2</v>
      </c>
      <c r="E29" s="33" t="n">
        <v>3</v>
      </c>
      <c r="F29" s="33" t="n">
        <v>2</v>
      </c>
      <c r="G29" s="33" t="n">
        <v>1</v>
      </c>
    </row>
    <row r="30" ht="22" customHeight="1">
      <c r="B30" s="25" t="inlineStr">
        <is>
          <t>Casos LATAM publicados</t>
        </is>
      </c>
      <c r="C30" s="18" t="inlineStr">
        <is>
          <t>Pigment: ~5, Anaplan: 30+, Vena: 8, Cube: 2.</t>
        </is>
      </c>
      <c r="D30" s="33" t="n">
        <v>3</v>
      </c>
      <c r="E30" s="33" t="n">
        <v>5</v>
      </c>
      <c r="F30" s="33" t="n">
        <v>3</v>
      </c>
      <c r="G30" s="33" t="n">
        <v>2</v>
      </c>
    </row>
    <row r="31" ht="22" customHeight="1">
      <c r="B31" s="25" t="inlineStr">
        <is>
          <t>Pricing en USD</t>
        </is>
      </c>
      <c r="C31" s="18" t="inlineStr">
        <is>
          <t>Todos cotizan USD. Anaplan suele pelar precio +20% en LATAM, Cube no negocia.</t>
        </is>
      </c>
      <c r="D31" s="33" t="n">
        <v>3</v>
      </c>
      <c r="E31" s="33" t="n">
        <v>2</v>
      </c>
      <c r="F31" s="33" t="n">
        <v>3</v>
      </c>
      <c r="G31" s="33" t="n">
        <v>3</v>
      </c>
    </row>
    <row r="32">
      <c r="B32" s="31" t="inlineStr">
        <is>
          <t>SALUD DEL VENDOR</t>
        </is>
      </c>
      <c r="C32" s="32" t="n"/>
      <c r="D32" s="32" t="n"/>
      <c r="E32" s="32" t="n"/>
      <c r="F32" s="32" t="n"/>
      <c r="G32" s="32" t="n"/>
    </row>
    <row r="33" ht="22" customHeight="1">
      <c r="B33" s="25" t="inlineStr">
        <is>
          <t>ARR + growth</t>
        </is>
      </c>
      <c r="C33" s="18" t="inlineStr">
        <is>
          <t>Pigment $80M ARR 200% YoY, Anaplan $700M maduro, Vena $150M creciendo, Cube $30M temprana.</t>
        </is>
      </c>
      <c r="D33" s="33" t="n">
        <v>5</v>
      </c>
      <c r="E33" s="33" t="n">
        <v>4</v>
      </c>
      <c r="F33" s="33" t="n">
        <v>4</v>
      </c>
      <c r="G33" s="33" t="n">
        <v>3</v>
      </c>
    </row>
    <row r="34" ht="22" customHeight="1">
      <c r="B34" s="25" t="inlineStr">
        <is>
          <t>Funding / runway</t>
        </is>
      </c>
      <c r="C34" s="18" t="inlineStr">
        <is>
          <t>Pigment Series D 2024 ($100M), Anaplan público antes de Thoma Bravo, Vena PE, Cube Series B.</t>
        </is>
      </c>
      <c r="D34" s="33" t="n">
        <v>5</v>
      </c>
      <c r="E34" s="33" t="n">
        <v>4</v>
      </c>
      <c r="F34" s="33" t="n">
        <v>4</v>
      </c>
      <c r="G34" s="33" t="n">
        <v>3</v>
      </c>
    </row>
    <row r="35" ht="22" customHeight="1">
      <c r="B35" s="25" t="inlineStr">
        <is>
          <t>Customer churn</t>
        </is>
      </c>
      <c r="C35" s="18" t="inlineStr">
        <is>
          <t>Pigment &lt;5%, Anaplan ~7%, Vena ~8%, Cube ~6% (reportes públicos).</t>
        </is>
      </c>
      <c r="D35" s="33" t="n">
        <v>5</v>
      </c>
      <c r="E35" s="33" t="n">
        <v>4</v>
      </c>
      <c r="F35" s="33" t="n">
        <v>4</v>
      </c>
      <c r="G35" s="33" t="n">
        <v>4</v>
      </c>
    </row>
    <row r="36" ht="22" customHeight="1">
      <c r="B36" s="25" t="inlineStr">
        <is>
          <t>Roadmap claridad</t>
        </is>
      </c>
      <c r="C36" s="18" t="inlineStr">
        <is>
          <t>Cuán visible es el roadmap producto al cliente. AI agentes, automation, integraciones.</t>
        </is>
      </c>
      <c r="D36" s="33" t="n">
        <v>5</v>
      </c>
      <c r="E36" s="33" t="n">
        <v>3</v>
      </c>
      <c r="F36" s="33" t="n">
        <v>4</v>
      </c>
      <c r="G36" s="33" t="n">
        <v>4</v>
      </c>
    </row>
    <row r="37" ht="22" customHeight="1">
      <c r="B37" s="25" t="inlineStr">
        <is>
          <t>Estabilidad ejecutiva</t>
        </is>
      </c>
      <c r="C37" s="18" t="inlineStr">
        <is>
          <t>Rotación de C-suite/VP product en los últimos 2 años. Anaplan post-PE = alta.</t>
        </is>
      </c>
      <c r="D37" s="33" t="n">
        <v>5</v>
      </c>
      <c r="E37" s="33" t="n">
        <v>2</v>
      </c>
      <c r="F37" s="33" t="n">
        <v>4</v>
      </c>
      <c r="G37" s="33" t="n">
        <v>4</v>
      </c>
    </row>
    <row r="39">
      <c r="B39" s="34" t="inlineStr">
        <is>
          <t>SCORE WEIGHTED AVG</t>
        </is>
      </c>
      <c r="D39" s="35">
        <f>AVERAGE(D9:D13)*0.3+AVERAGE(D15:D19)*0.2+AVERAGE(D21:D25)*0.2+AVERAGE(D27:D31)*0.15+AVERAGE(D33:D37)*0.15</f>
        <v/>
      </c>
      <c r="E39" s="35">
        <f>AVERAGE(E9:E13)*0.3+AVERAGE(E15:E19)*0.2+AVERAGE(E21:E25)*0.2+AVERAGE(E27:E31)*0.15+AVERAGE(E33:E37)*0.15</f>
        <v/>
      </c>
      <c r="F39" s="35">
        <f>AVERAGE(F9:F13)*0.3+AVERAGE(F15:F19)*0.2+AVERAGE(F21:F25)*0.2+AVERAGE(F27:F31)*0.15+AVERAGE(F33:F37)*0.15</f>
        <v/>
      </c>
      <c r="G39" s="35">
        <f>AVERAGE(G9:G13)*0.3+AVERAGE(G15:G19)*0.2+AVERAGE(G21:G25)*0.2+AVERAGE(G27:G31)*0.15+AVERAGE(G33:G37)*0.15</f>
        <v/>
      </c>
    </row>
    <row r="42">
      <c r="B42" s="24" t="inlineStr">
        <is>
          <t>cfoexponencial.com · El Equipo CFOˣ · v2.0 · Mayo 2026</t>
        </is>
      </c>
    </row>
  </sheetData>
  <conditionalFormatting sqref="D9:G37">
    <cfRule type="colorScale" priority="1">
      <colorScale>
        <cfvo type="num" val="1"/>
        <cfvo type="num" val="3"/>
        <cfvo type="num" val="5"/>
        <color rgb="00FEE2E2"/>
        <color rgb="00FEF3C7"/>
        <color rgb="00D1FAE5"/>
      </colorScale>
    </cfRule>
  </conditionalFormatting>
  <pageMargins left="0.4" right="0.4" top="0.4" bottom="0.4" header="0.5" footer="0.5"/>
  <pageSetup orientation="landscape" fitToHeight="1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F1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2" customWidth="1" min="2" max="2"/>
    <col width="16" customWidth="1" min="3" max="3"/>
    <col width="16" customWidth="1" min="4" max="4"/>
    <col width="16" customWidth="1" min="5" max="5"/>
    <col width="16" customWidth="1" min="6" max="6"/>
    <col width="2" customWidth="1" min="7" max="7"/>
  </cols>
  <sheetData>
    <row r="2">
      <c r="B2" s="1" t="inlineStr">
        <is>
          <t>TCO 3 AÑOS · USD</t>
        </is>
      </c>
    </row>
    <row r="3">
      <c r="B3" s="3" t="inlineStr">
        <is>
          <t>Licencia + implementación + mantenimiento + costo de cambio</t>
        </is>
      </c>
    </row>
    <row r="6">
      <c r="B6" s="1" t="inlineStr">
        <is>
          <t>Componente</t>
        </is>
      </c>
      <c r="C6" s="30" t="inlineStr">
        <is>
          <t>Pigment</t>
        </is>
      </c>
      <c r="D6" s="30" t="inlineStr">
        <is>
          <t>Anaplan</t>
        </is>
      </c>
      <c r="E6" s="30" t="inlineStr">
        <is>
          <t>Vena</t>
        </is>
      </c>
      <c r="F6" s="30" t="inlineStr">
        <is>
          <t>Cube</t>
        </is>
      </c>
    </row>
    <row r="8">
      <c r="B8" s="25" t="inlineStr">
        <is>
          <t>Licencia anual × 3</t>
        </is>
      </c>
      <c r="C8" s="36" t="n">
        <v>126000</v>
      </c>
      <c r="D8" s="36" t="n">
        <v>540000</v>
      </c>
      <c r="E8" s="36" t="n">
        <v>105000</v>
      </c>
      <c r="F8" s="36" t="n">
        <v>72000</v>
      </c>
    </row>
    <row r="9">
      <c r="B9" s="25" t="inlineStr">
        <is>
          <t>Implementación (one-time)</t>
        </is>
      </c>
      <c r="C9" s="36" t="n">
        <v>20000</v>
      </c>
      <c r="D9" s="36" t="n">
        <v>120000</v>
      </c>
      <c r="E9" s="36" t="n">
        <v>15000</v>
      </c>
      <c r="F9" s="36" t="n">
        <v>6000</v>
      </c>
    </row>
    <row r="10">
      <c r="B10" s="25" t="inlineStr">
        <is>
          <t>Mantenimiento anual × 3</t>
        </is>
      </c>
      <c r="C10" s="36" t="n">
        <v>90000</v>
      </c>
      <c r="D10" s="36" t="n">
        <v>360000</v>
      </c>
      <c r="E10" s="36" t="n">
        <v>144000</v>
      </c>
      <c r="F10" s="36" t="n">
        <v>54000</v>
      </c>
    </row>
    <row r="11">
      <c r="B11" s="25" t="inlineStr">
        <is>
          <t>Costo estimado de cambio (year 3)</t>
        </is>
      </c>
      <c r="C11" s="36" t="n">
        <v>10000</v>
      </c>
      <c r="D11" s="36" t="n">
        <v>50000</v>
      </c>
      <c r="E11" s="36" t="n">
        <v>12000</v>
      </c>
      <c r="F11" s="36" t="n">
        <v>8000</v>
      </c>
    </row>
    <row r="13">
      <c r="B13" s="34" t="inlineStr">
        <is>
          <t>TOTAL 3 AÑOS</t>
        </is>
      </c>
      <c r="C13" s="37">
        <f>SUM(C8:C11)</f>
        <v/>
      </c>
      <c r="D13" s="37">
        <f>SUM(D8:D11)</f>
        <v/>
      </c>
      <c r="E13" s="37">
        <f>SUM(E8:E11)</f>
        <v/>
      </c>
      <c r="F13" s="37">
        <f>SUM(F8:F11)</f>
        <v/>
      </c>
    </row>
    <row r="14">
      <c r="B14" s="25" t="inlineStr">
        <is>
          <t>TCO anualizado</t>
        </is>
      </c>
      <c r="C14" s="38">
        <f>C13/3</f>
        <v/>
      </c>
      <c r="D14" s="38">
        <f>D13/3</f>
        <v/>
      </c>
      <c r="E14" s="38">
        <f>E13/3</f>
        <v/>
      </c>
      <c r="F14" s="38">
        <f>F13/3</f>
        <v/>
      </c>
    </row>
    <row r="18">
      <c r="B18" s="24" t="inlineStr">
        <is>
          <t>cfoexponencial.com · El Equipo CFOˣ · v2.0 · Mayo 2026</t>
        </is>
      </c>
    </row>
  </sheetData>
  <pageMargins left="0.4" right="0.4" top="0.4" bottom="0.4" header="0.5" footer="0.5"/>
  <pageSetup orientation="landscape" fitToHeight="1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B2:E30"/>
  <sheetViews>
    <sheetView showGridLines="0" showRowColHeader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26" customWidth="1" min="3" max="3"/>
    <col width="26" customWidth="1" min="4" max="4"/>
    <col width="18" customWidth="1" min="5" max="5"/>
    <col width="2" customWidth="1" min="6" max="6"/>
  </cols>
  <sheetData>
    <row r="2">
      <c r="B2" s="1" t="inlineStr">
        <is>
          <t>LECTURA CFO · DIAGNÓSTICO AUTOMÁTICO</t>
        </is>
      </c>
    </row>
    <row r="3" ht="38" customHeight="1">
      <c r="B3" s="2" t="inlineStr">
        <is>
          <t>Quién gana, por qué, qué cuesta</t>
        </is>
      </c>
    </row>
    <row r="6">
      <c r="B6" s="1" t="inlineStr">
        <is>
          <t>RANKING WEIGHTED</t>
        </is>
      </c>
    </row>
    <row r="7">
      <c r="B7" s="39" t="inlineStr">
        <is>
          <t>Vendor</t>
        </is>
      </c>
      <c r="C7" s="39" t="inlineStr">
        <is>
          <t>Score</t>
        </is>
      </c>
      <c r="D7" s="39" t="inlineStr">
        <is>
          <t>TCO 3-año</t>
        </is>
      </c>
      <c r="E7" s="39" t="inlineStr">
        <is>
          <t>Score / TCO</t>
        </is>
      </c>
    </row>
    <row r="8">
      <c r="B8" s="40" t="inlineStr">
        <is>
          <t>Pigment</t>
        </is>
      </c>
      <c r="C8" s="41">
        <f>Matriz!D39</f>
        <v/>
      </c>
      <c r="D8" s="42">
        <f>TCO!C13</f>
        <v/>
      </c>
      <c r="E8" s="41">
        <f>C8/(D8/10000)</f>
        <v/>
      </c>
    </row>
    <row r="9">
      <c r="B9" s="40" t="inlineStr">
        <is>
          <t>Anaplan</t>
        </is>
      </c>
      <c r="C9" s="41">
        <f>Matriz!E39</f>
        <v/>
      </c>
      <c r="D9" s="42">
        <f>TCO!D13</f>
        <v/>
      </c>
      <c r="E9" s="41">
        <f>C9/(D9/10000)</f>
        <v/>
      </c>
    </row>
    <row r="10">
      <c r="B10" s="40" t="inlineStr">
        <is>
          <t>Vena</t>
        </is>
      </c>
      <c r="C10" s="41">
        <f>Matriz!F39</f>
        <v/>
      </c>
      <c r="D10" s="42">
        <f>TCO!E13</f>
        <v/>
      </c>
      <c r="E10" s="41">
        <f>C10/(D10/10000)</f>
        <v/>
      </c>
    </row>
    <row r="11">
      <c r="B11" s="40" t="inlineStr">
        <is>
          <t>Cube</t>
        </is>
      </c>
      <c r="C11" s="41">
        <f>Matriz!G39</f>
        <v/>
      </c>
      <c r="D11" s="42">
        <f>TCO!F13</f>
        <v/>
      </c>
      <c r="E11" s="41">
        <f>C11/(D11/10000)</f>
        <v/>
      </c>
    </row>
    <row r="14">
      <c r="B14" s="4" t="inlineStr">
        <is>
          <t>RECOMENDACIÓN</t>
        </is>
      </c>
      <c r="C14" s="5" t="n"/>
      <c r="D14" s="5" t="n"/>
      <c r="E14" s="5" t="n"/>
    </row>
    <row r="15" ht="56" customHeight="1">
      <c r="B15" s="43" t="n"/>
      <c r="C15" s="5" t="n"/>
      <c r="D15" s="5" t="n"/>
      <c r="E15" s="5" t="n"/>
    </row>
    <row r="16" ht="36" customHeight="1">
      <c r="B16" s="5" t="n"/>
      <c r="C16" s="5" t="n"/>
      <c r="D16" s="5" t="n"/>
      <c r="E16" s="5" t="n"/>
    </row>
    <row r="19">
      <c r="B19" s="1" t="inlineStr">
        <is>
          <t>ACCIONES</t>
        </is>
      </c>
    </row>
    <row r="21">
      <c r="B21" s="44" t="inlineStr">
        <is>
          <t>🔴 ANTES DE FIRMAR</t>
        </is>
      </c>
      <c r="C21" s="45" t="inlineStr">
        <is>
          <t>🟡 EN PARALELO</t>
        </is>
      </c>
      <c r="D21" s="46" t="inlineStr">
        <is>
          <t>🟢 POST-DECISIÓN</t>
        </is>
      </c>
    </row>
    <row r="22">
      <c r="B22" s="47" t="inlineStr">
        <is>
          <t>Pedir demo con tu data</t>
        </is>
      </c>
      <c r="C22" s="47" t="inlineStr">
        <is>
          <t>Hablá con 3 referencias</t>
        </is>
      </c>
      <c r="D22" s="47" t="inlineStr">
        <is>
          <t>Acuerdá criterio de salida</t>
        </is>
      </c>
    </row>
    <row r="23" ht="48" customHeight="1">
      <c r="B23" s="48" t="inlineStr">
        <is>
          <t>30 min con tu CSV real. Si el sales rep no puede cargar tu data, descartá.</t>
        </is>
      </c>
      <c r="C23" s="48" t="inlineStr">
        <is>
          <t>Mismo sector + mismo tamaño. NO clientes que el vendor recomendó — buscá vos.</t>
        </is>
      </c>
      <c r="D23" s="48" t="inlineStr">
        <is>
          <t>Documenta data export format antes de firmar. Sin esto, lock-in real.</t>
        </is>
      </c>
    </row>
    <row r="30">
      <c r="B30" s="24" t="inlineStr">
        <is>
          <t>cfoexponencial.com · El Equipo CFOˣ · v2.0 · Mayo 2026</t>
        </is>
      </c>
    </row>
  </sheetData>
  <mergeCells count="1">
    <mergeCell ref="B14:E16"/>
  </mergeCells>
  <pageMargins left="0.4" right="0.4" top="0.4" bottom="0.4" header="0.5" footer="0.5"/>
  <pageSetup orientation="portrait" fitToHeight="1" fitToWidth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B2:C39"/>
  <sheetViews>
    <sheetView showGridLines="0" showRowColHeaders="0"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38" customWidth="1" min="3" max="3"/>
    <col width="2" customWidth="1" min="4" max="4"/>
  </cols>
  <sheetData>
    <row r="2">
      <c r="B2" s="1" t="inlineStr">
        <is>
          <t>METODOLOGÍA Y ERRORES COMUNES</t>
        </is>
      </c>
    </row>
    <row r="3" ht="38" customHeight="1">
      <c r="B3" s="2" t="inlineStr">
        <is>
          <t>Cómo evaluar vendors sin sesgo</t>
        </is>
      </c>
    </row>
    <row r="6">
      <c r="B6" s="17" t="inlineStr">
        <is>
          <t>ESTRUCTURA</t>
        </is>
      </c>
    </row>
    <row r="7" ht="22" customHeight="1">
      <c r="B7" s="49" t="inlineStr">
        <is>
          <t>5 dimensiones × 5 criterios = 25 puntos de evaluación. Pesos editables suman a 100%. El score weighted avg por vendor es la métrica principal. TCO 3-año cuantifica el dinero. Score / TCO es la métrica de eficiencia que rankea por valor por dólar.</t>
        </is>
      </c>
    </row>
    <row r="8"/>
    <row r="9"/>
    <row r="10"/>
    <row r="13">
      <c r="B13" s="50" t="inlineStr">
        <is>
          <t>LAS OCHO COSAS QUE MATAN UN VENDOR EVAL</t>
        </is>
      </c>
    </row>
    <row r="14" ht="22" customHeight="1">
      <c r="B14" s="3" t="inlineStr">
        <is>
          <t>Compiladas de evaluaciones revisadas en el archivo CFOˣ</t>
        </is>
      </c>
    </row>
    <row r="17">
      <c r="B17" s="1" t="inlineStr">
        <is>
          <t>ERROR 01</t>
        </is>
      </c>
      <c r="C17" s="1" t="inlineStr">
        <is>
          <t>ERROR 02</t>
        </is>
      </c>
    </row>
    <row r="18">
      <c r="B18" s="17" t="inlineStr">
        <is>
          <t>Anclar al vendor de marca</t>
        </is>
      </c>
      <c r="C18" s="17" t="inlineStr">
        <is>
          <t>Pesar todo igual</t>
        </is>
      </c>
    </row>
    <row r="19" ht="32" customHeight="1">
      <c r="B19" s="18" t="inlineStr">
        <is>
          <t>Anaplan tiene presencia. Mucha gente firma sin evaluar alternativas. Suele costar 4x más.</t>
        </is>
      </c>
      <c r="C19" s="18" t="inlineStr">
        <is>
          <t>Si funcionalidad pesa 50% pero tu equipo es de 2 personas, el peso real debe ser 30%.</t>
        </is>
      </c>
    </row>
    <row r="20" ht="32" customHeight="1">
      <c r="B20" s="51" t="inlineStr">
        <is>
          <t>Fix: Forzá 3 candidatos mínimo, demo lado a lado.</t>
        </is>
      </c>
      <c r="C20" s="51" t="inlineStr">
        <is>
          <t>Fix: Editá los pesos en Supuestos a tu realidad.</t>
        </is>
      </c>
    </row>
    <row r="21">
      <c r="B21" s="1" t="inlineStr">
        <is>
          <t>ERROR 03</t>
        </is>
      </c>
      <c r="C21" s="1" t="inlineStr">
        <is>
          <t>ERROR 04</t>
        </is>
      </c>
    </row>
    <row r="22">
      <c r="B22" s="17" t="inlineStr">
        <is>
          <t>Demos genéricas, no con tu data</t>
        </is>
      </c>
      <c r="C22" s="17" t="inlineStr">
        <is>
          <t>Olvidar el costo de cambio</t>
        </is>
      </c>
    </row>
    <row r="23" ht="32" customHeight="1">
      <c r="B23" s="18" t="inlineStr">
        <is>
          <t>Demos pre-armadas del vendor lucen perfectas. Tu data es desorganizada. El gap revela todo.</t>
        </is>
      </c>
      <c r="C23" s="18" t="inlineStr">
        <is>
          <t>Lock-in real es export formats. Sin JSON/CSV nativo, salirte cuesta 6-12 meses de re-modelado.</t>
        </is>
      </c>
    </row>
    <row r="24" ht="32" customHeight="1">
      <c r="B24" s="51" t="inlineStr">
        <is>
          <t>Fix: Pediste demo con tu CSV o no la viste.</t>
        </is>
      </c>
      <c r="C24" s="51" t="inlineStr">
        <is>
          <t>Fix: Documentá export format ANTES de firmar.</t>
        </is>
      </c>
    </row>
    <row r="25">
      <c r="B25" s="1" t="inlineStr">
        <is>
          <t>ERROR 05</t>
        </is>
      </c>
      <c r="C25" s="1" t="inlineStr">
        <is>
          <t>ERROR 06</t>
        </is>
      </c>
    </row>
    <row r="26">
      <c r="B26" s="17" t="inlineStr">
        <is>
          <t>Referencias que el vendor te dio</t>
        </is>
      </c>
      <c r="C26" s="17" t="inlineStr">
        <is>
          <t>Subestimar implementación</t>
        </is>
      </c>
    </row>
    <row r="27" ht="32" customHeight="1">
      <c r="B27" s="18" t="inlineStr">
        <is>
          <t>Sesgo de selección obvio. El cliente exitoso siempre acepta hablar.</t>
        </is>
      </c>
      <c r="C27" s="18" t="inlineStr">
        <is>
          <t>Anaplan dice 'ramp up en 3 meses'. Realidad: 6-9 meses con partner. Caso 22 confirma.</t>
        </is>
      </c>
    </row>
    <row r="28" ht="32" customHeight="1">
      <c r="B28" s="51" t="inlineStr">
        <is>
          <t>Fix: Buscá referencias por LinkedIn, en grupos sectoriales.</t>
        </is>
      </c>
      <c r="C28" s="51" t="inlineStr">
        <is>
          <t>Fix: Multiplicá la estimación del vendor por 1.5 mínimo.</t>
        </is>
      </c>
    </row>
    <row r="29">
      <c r="B29" s="1" t="inlineStr">
        <is>
          <t>ERROR 07</t>
        </is>
      </c>
      <c r="C29" s="1" t="inlineStr">
        <is>
          <t>ERROR 08</t>
        </is>
      </c>
    </row>
    <row r="30">
      <c r="B30" s="17" t="inlineStr">
        <is>
          <t>Ignorar el FTE ongoing</t>
        </is>
      </c>
      <c r="C30" s="17" t="inlineStr">
        <is>
          <t>Decisión sin documentar</t>
        </is>
      </c>
    </row>
    <row r="31" ht="32" customHeight="1">
      <c r="B31" s="18" t="inlineStr">
        <is>
          <t>Vendors enterprise (Anaplan) requieren 1 FTE dedicado. Vendors lighter (Cube) 0.15 FTE.</t>
        </is>
      </c>
      <c r="C31" s="18" t="inlineStr">
        <is>
          <t>12 meses después nadie recuerda por qué se eligió X. Re-decidir cuesta tanto como decidir.</t>
        </is>
      </c>
    </row>
    <row r="32" ht="32" customHeight="1">
      <c r="B32" s="51" t="inlineStr">
        <is>
          <t>Fix: Pediste el % de tiempo del champion técnico interno.</t>
        </is>
      </c>
      <c r="C32" s="51" t="inlineStr">
        <is>
          <t>Fix: Brief PDF en el binder, decisión firmada por CEO.</t>
        </is>
      </c>
    </row>
    <row r="34">
      <c r="B34" s="1" t="inlineStr">
        <is>
          <t>FUENTES</t>
        </is>
      </c>
    </row>
    <row r="35">
      <c r="B35" s="52" t="inlineStr">
        <is>
          <t>Scoring del caso № 22 (cfoexponencial.com/archivo/caso-22). Pricing público de los vendors a mayo 2026 (capterra.com, g2.com, ofertas directas). FTE estimates del Treasury Forum México.</t>
        </is>
      </c>
    </row>
    <row r="36"/>
    <row r="39">
      <c r="B39" s="24" t="inlineStr">
        <is>
          <t>cfoexponencial.com · El Equipo CFOˣ · v2.0 · Mayo 2026</t>
        </is>
      </c>
    </row>
  </sheetData>
  <mergeCells count="2">
    <mergeCell ref="B35:C36"/>
    <mergeCell ref="B7:C10"/>
  </mergeCells>
  <pageMargins left="0.4" right="0.4" top="0.4" bottom="0.4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2026-05-24T02:50:05Z</dcterms:created>
  <dcterms:modified xsi:type="dcterms:W3CDTF">2026-05-24T02:50:05Z</dcterms:modified>
</cp:coreProperties>
</file>